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</sheets>
  <definedNames>
    <definedName name="_xlnm.Print_Titles" localSheetId="0">'Sheet1'!$16:$19</definedName>
  </definedNames>
  <calcPr fullCalcOnLoad="1"/>
</workbook>
</file>

<file path=xl/sharedStrings.xml><?xml version="1.0" encoding="utf-8"?>
<sst xmlns="http://schemas.openxmlformats.org/spreadsheetml/2006/main" count="121" uniqueCount="104">
  <si>
    <t>CONSILIUL JUDEŢEAN BACĂU</t>
  </si>
  <si>
    <t>NR.</t>
  </si>
  <si>
    <t>CRT.</t>
  </si>
  <si>
    <t>CON</t>
  </si>
  <si>
    <t>IND.</t>
  </si>
  <si>
    <t>DENUMIRE INDICATOR</t>
  </si>
  <si>
    <t>PLAN AN</t>
  </si>
  <si>
    <t xml:space="preserve">PLAN </t>
  </si>
  <si>
    <t>%</t>
  </si>
  <si>
    <t>ÎNCASĂRI/</t>
  </si>
  <si>
    <t>PLĂŢI</t>
  </si>
  <si>
    <t>MII LEI</t>
  </si>
  <si>
    <t>3702</t>
  </si>
  <si>
    <t>TRANSFERURI VOLUNTARE,ALTELE DECÂT SUBVENŢIILE</t>
  </si>
  <si>
    <t>370204</t>
  </si>
  <si>
    <t xml:space="preserve">Vărsăminte din secţiunea de funcţionare </t>
  </si>
  <si>
    <t>4202</t>
  </si>
  <si>
    <t>SUBVENŢII DE LA BUGETUL DE STAT</t>
  </si>
  <si>
    <t>420220</t>
  </si>
  <si>
    <t>Subvenţii de la bugetul de stat către bugetele locale necesare susţinerii derularii proiectelor finanţate din fonduri externe nerambursabile</t>
  </si>
  <si>
    <t>4502</t>
  </si>
  <si>
    <t>SUME PRIMITE DE LA UE/ALŢI DONATORI ÎN CONTUL PLĂŢILOR EFECTUATE ŞI PREFINANŢĂRII</t>
  </si>
  <si>
    <t>450201</t>
  </si>
  <si>
    <t>Fondul European de Dezvoltare Regională</t>
  </si>
  <si>
    <t>Fondul Social European</t>
  </si>
  <si>
    <t>TOTAL VENITURI</t>
  </si>
  <si>
    <t>TOTAL CHELTUIELI</t>
  </si>
  <si>
    <t>5102</t>
  </si>
  <si>
    <t>AUTORITĂŢI PUBLICE ŞI ACŢIUNI EXTERNE</t>
  </si>
  <si>
    <t>510270</t>
  </si>
  <si>
    <t>Cheltuieli de capital</t>
  </si>
  <si>
    <t>5402</t>
  </si>
  <si>
    <t>ALTE SERVICII PUBLICE GENERALE</t>
  </si>
  <si>
    <t>540256</t>
  </si>
  <si>
    <t>Transferuri între unităţi ale administraţiei publice</t>
  </si>
  <si>
    <t>Proiecte cu finanţare din fonduri externe nerambursabile</t>
  </si>
  <si>
    <t>6002</t>
  </si>
  <si>
    <t>600271</t>
  </si>
  <si>
    <t>APĂRARE</t>
  </si>
  <si>
    <t>6502</t>
  </si>
  <si>
    <t>650256</t>
  </si>
  <si>
    <t>ÎNVĂŢĂMÂNT</t>
  </si>
  <si>
    <t>6602</t>
  </si>
  <si>
    <t>660251</t>
  </si>
  <si>
    <t>SĂNĂTATE</t>
  </si>
  <si>
    <t>6702</t>
  </si>
  <si>
    <t>CULTURĂ,RECREERE ŞI RELIGIE</t>
  </si>
  <si>
    <t>6802</t>
  </si>
  <si>
    <t>680271</t>
  </si>
  <si>
    <t>ASIGURĂRI ŞI ASISTENŢĂ SOCIALĂ</t>
  </si>
  <si>
    <t>7002</t>
  </si>
  <si>
    <t>700271</t>
  </si>
  <si>
    <t>LOCUINŢE,SERVICII ŞI DEZVOLTARE PUBLICĂ</t>
  </si>
  <si>
    <t>7402</t>
  </si>
  <si>
    <t>740256</t>
  </si>
  <si>
    <t>740271</t>
  </si>
  <si>
    <t>PROTECŢIA MEDIULUI</t>
  </si>
  <si>
    <t>8402</t>
  </si>
  <si>
    <t>840271</t>
  </si>
  <si>
    <t>TRANSPORTURI</t>
  </si>
  <si>
    <t>EXCEDENT/DEFICIT</t>
  </si>
  <si>
    <t>SECŢIUNEA DE DEZVOLTARE</t>
  </si>
  <si>
    <t>PREŞEDINTE,</t>
  </si>
  <si>
    <t>Dragoş BENEA</t>
  </si>
  <si>
    <t>Contrasemnează</t>
  </si>
  <si>
    <t>SECRETARUL JUDEŢULUI,</t>
  </si>
  <si>
    <t>Anexa nr.2</t>
  </si>
  <si>
    <t>CONT DE EXECUŢIE BUGETARĂ</t>
  </si>
  <si>
    <t>Elena Cătălina ZARĂ</t>
  </si>
  <si>
    <t>540251</t>
  </si>
  <si>
    <t>650271</t>
  </si>
  <si>
    <t>670251</t>
  </si>
  <si>
    <t>540255</t>
  </si>
  <si>
    <t xml:space="preserve">Alte transferuri </t>
  </si>
  <si>
    <t>680256</t>
  </si>
  <si>
    <t>740281</t>
  </si>
  <si>
    <t>Rambursări de credite</t>
  </si>
  <si>
    <t>6102</t>
  </si>
  <si>
    <t>610271</t>
  </si>
  <si>
    <t>ORDINE PUBLICĂ ŞI SIGURANŢĂ NAŢIONALĂ</t>
  </si>
  <si>
    <t>8702</t>
  </si>
  <si>
    <t>870251</t>
  </si>
  <si>
    <t>ALTE ACTIUNI ECONOMICE</t>
  </si>
  <si>
    <t>840255</t>
  </si>
  <si>
    <t>540281</t>
  </si>
  <si>
    <t>Rambursari de credite</t>
  </si>
  <si>
    <t>8002</t>
  </si>
  <si>
    <t>800271</t>
  </si>
  <si>
    <t>ACTIUNI GENERALE ECONOMICE</t>
  </si>
  <si>
    <t>420262</t>
  </si>
  <si>
    <t>Sume alocate din bugetul de stat aferente corectiilor financiare</t>
  </si>
  <si>
    <t>la Hot.C.J.nr.           din        10.2015</t>
  </si>
  <si>
    <t>30.09.2015</t>
  </si>
  <si>
    <t>TRIM.I+II+III</t>
  </si>
  <si>
    <t>4002</t>
  </si>
  <si>
    <t>400214</t>
  </si>
  <si>
    <t xml:space="preserve">Incasari din rambursarea imprumuturilor acordate </t>
  </si>
  <si>
    <t xml:space="preserve">Sume din excedentul bugetului local utilizate pentru finantarea cheltuielilor sectiunii de dezvoltare </t>
  </si>
  <si>
    <t>420265</t>
  </si>
  <si>
    <t>Finantarea Programului National de Dezvoltare Locala</t>
  </si>
  <si>
    <t>420216</t>
  </si>
  <si>
    <t xml:space="preserve">Subventii de la bugetul de stat catre bugetele locale pentru finantarea investitiilor in sanatate </t>
  </si>
  <si>
    <t>42021601</t>
  </si>
  <si>
    <t xml:space="preserve">Subventii de la bugetul de stat catre bugetele locale pentru finantarea aparaturii medicale si echipamentelor de comunicatii in urgenta in sanatate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</si>
</sst>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0" borderId="2" applyNumberFormat="0" applyFill="0" applyAlignment="0" applyProtection="0"/>
    <xf numFmtId="0" fontId="27" fillId="28" borderId="0" applyNumberFormat="0" applyBorder="0" applyAlignment="0" applyProtection="0"/>
    <xf numFmtId="0" fontId="28" fillId="27" borderId="3" applyNumberFormat="0" applyAlignment="0" applyProtection="0"/>
    <xf numFmtId="0" fontId="29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0" fillId="0" borderId="15" xfId="0" applyNumberFormat="1" applyBorder="1" applyAlignment="1">
      <alignment/>
    </xf>
    <xf numFmtId="49" fontId="0" fillId="0" borderId="15" xfId="0" applyNumberFormat="1" applyBorder="1" applyAlignment="1">
      <alignment wrapText="1"/>
    </xf>
    <xf numFmtId="49" fontId="1" fillId="0" borderId="15" xfId="0" applyNumberFormat="1" applyFont="1" applyBorder="1" applyAlignment="1">
      <alignment wrapText="1"/>
    </xf>
    <xf numFmtId="49" fontId="3" fillId="0" borderId="15" xfId="0" applyNumberFormat="1" applyFont="1" applyBorder="1" applyAlignment="1">
      <alignment/>
    </xf>
    <xf numFmtId="49" fontId="3" fillId="0" borderId="15" xfId="0" applyNumberFormat="1" applyFont="1" applyBorder="1" applyAlignment="1">
      <alignment wrapText="1"/>
    </xf>
    <xf numFmtId="4" fontId="3" fillId="0" borderId="15" xfId="0" applyNumberFormat="1" applyFont="1" applyBorder="1" applyAlignment="1">
      <alignment/>
    </xf>
    <xf numFmtId="0" fontId="2" fillId="0" borderId="0" xfId="0" applyFont="1" applyAlignment="1">
      <alignment/>
    </xf>
    <xf numFmtId="4" fontId="0" fillId="0" borderId="15" xfId="0" applyNumberFormat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15" xfId="0" applyNumberFormat="1" applyFont="1" applyBorder="1" applyAlignment="1" quotePrefix="1">
      <alignment/>
    </xf>
    <xf numFmtId="4" fontId="3" fillId="0" borderId="15" xfId="0" applyNumberFormat="1" applyFon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4" fontId="0" fillId="0" borderId="15" xfId="0" applyNumberFormat="1" applyFont="1" applyBorder="1" applyAlignment="1">
      <alignment/>
    </xf>
    <xf numFmtId="0" fontId="0" fillId="0" borderId="0" xfId="0" applyBorder="1" applyAlignment="1">
      <alignment/>
    </xf>
    <xf numFmtId="49" fontId="1" fillId="0" borderId="0" xfId="0" applyNumberFormat="1" applyFont="1" applyBorder="1" applyAlignment="1">
      <alignment wrapText="1"/>
    </xf>
    <xf numFmtId="4" fontId="1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9" fontId="0" fillId="0" borderId="15" xfId="0" applyNumberFormat="1" applyFont="1" applyBorder="1" applyAlignment="1">
      <alignment/>
    </xf>
    <xf numFmtId="0" fontId="0" fillId="0" borderId="15" xfId="0" applyBorder="1" applyAlignment="1">
      <alignment vertical="top"/>
    </xf>
    <xf numFmtId="49" fontId="3" fillId="0" borderId="15" xfId="0" applyNumberFormat="1" applyFont="1" applyBorder="1" applyAlignment="1">
      <alignment vertical="top" wrapText="1"/>
    </xf>
    <xf numFmtId="49" fontId="0" fillId="0" borderId="15" xfId="0" applyNumberFormat="1" applyBorder="1" applyAlignment="1">
      <alignment vertical="top" wrapText="1"/>
    </xf>
    <xf numFmtId="49" fontId="3" fillId="0" borderId="15" xfId="0" applyNumberFormat="1" applyFont="1" applyBorder="1" applyAlignment="1">
      <alignment vertical="top"/>
    </xf>
    <xf numFmtId="49" fontId="0" fillId="0" borderId="15" xfId="0" applyNumberFormat="1" applyBorder="1" applyAlignment="1">
      <alignment vertical="top"/>
    </xf>
    <xf numFmtId="49" fontId="0" fillId="0" borderId="15" xfId="0" applyNumberFormat="1" applyFont="1" applyBorder="1" applyAlignment="1">
      <alignment vertical="top" wrapText="1"/>
    </xf>
    <xf numFmtId="49" fontId="1" fillId="0" borderId="15" xfId="0" applyNumberFormat="1" applyFont="1" applyBorder="1" applyAlignment="1">
      <alignment vertical="top" wrapText="1"/>
    </xf>
    <xf numFmtId="4" fontId="4" fillId="0" borderId="15" xfId="0" applyNumberFormat="1" applyFont="1" applyBorder="1" applyAlignment="1">
      <alignment/>
    </xf>
    <xf numFmtId="49" fontId="0" fillId="0" borderId="15" xfId="0" applyNumberFormat="1" applyFont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15" xfId="0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17"/>
  <sheetViews>
    <sheetView tabSelected="1" zoomScalePageLayoutView="0" workbookViewId="0" topLeftCell="A43">
      <selection activeCell="L65" sqref="L65"/>
    </sheetView>
  </sheetViews>
  <sheetFormatPr defaultColWidth="9.140625" defaultRowHeight="12.75"/>
  <cols>
    <col min="1" max="1" width="5.28125" style="0" customWidth="1"/>
    <col min="2" max="2" width="9.421875" style="0" customWidth="1"/>
    <col min="3" max="3" width="46.28125" style="0" customWidth="1"/>
    <col min="4" max="4" width="9.7109375" style="0" bestFit="1" customWidth="1"/>
    <col min="5" max="6" width="11.8515625" style="0" bestFit="1" customWidth="1"/>
    <col min="7" max="7" width="8.140625" style="0" bestFit="1" customWidth="1"/>
  </cols>
  <sheetData>
    <row r="2" ht="12.75">
      <c r="A2" s="4" t="s">
        <v>0</v>
      </c>
    </row>
    <row r="3" spans="4:7" ht="12.75">
      <c r="D3" s="37" t="s">
        <v>66</v>
      </c>
      <c r="E3" s="37"/>
      <c r="F3" s="37"/>
      <c r="G3" s="37"/>
    </row>
    <row r="4" spans="4:7" ht="12.75">
      <c r="D4" s="37" t="s">
        <v>91</v>
      </c>
      <c r="E4" s="37"/>
      <c r="F4" s="37"/>
      <c r="G4" s="37"/>
    </row>
    <row r="5" spans="4:7" ht="12.75">
      <c r="D5" s="5"/>
      <c r="E5" s="5"/>
      <c r="F5" s="5"/>
      <c r="G5" s="5"/>
    </row>
    <row r="6" spans="4:7" ht="12.75">
      <c r="D6" s="5"/>
      <c r="E6" s="5"/>
      <c r="F6" s="5"/>
      <c r="G6" s="5"/>
    </row>
    <row r="7" spans="4:7" ht="12.75">
      <c r="D7" s="5"/>
      <c r="E7" s="5"/>
      <c r="F7" s="5"/>
      <c r="G7" s="5"/>
    </row>
    <row r="8" spans="4:7" ht="12.75">
      <c r="D8" s="5"/>
      <c r="E8" s="5"/>
      <c r="F8" s="5"/>
      <c r="G8" s="5"/>
    </row>
    <row r="9" spans="4:7" ht="12.75">
      <c r="D9" s="5"/>
      <c r="E9" s="5"/>
      <c r="F9" s="5"/>
      <c r="G9" s="5"/>
    </row>
    <row r="10" spans="1:7" ht="12.75">
      <c r="A10" s="37" t="s">
        <v>67</v>
      </c>
      <c r="B10" s="37"/>
      <c r="C10" s="37"/>
      <c r="D10" s="37"/>
      <c r="E10" s="37"/>
      <c r="F10" s="37"/>
      <c r="G10" s="37"/>
    </row>
    <row r="11" spans="1:7" ht="12.75">
      <c r="A11" s="37" t="s">
        <v>61</v>
      </c>
      <c r="B11" s="37"/>
      <c r="C11" s="37"/>
      <c r="D11" s="37"/>
      <c r="E11" s="37"/>
      <c r="F11" s="37"/>
      <c r="G11" s="37"/>
    </row>
    <row r="12" spans="1:7" ht="12.75">
      <c r="A12" s="37" t="s">
        <v>92</v>
      </c>
      <c r="B12" s="37"/>
      <c r="C12" s="37"/>
      <c r="D12" s="37"/>
      <c r="E12" s="37"/>
      <c r="F12" s="37"/>
      <c r="G12" s="37"/>
    </row>
    <row r="13" spans="1:7" ht="12.75">
      <c r="A13" s="5"/>
      <c r="B13" s="5"/>
      <c r="C13" s="5"/>
      <c r="D13" s="5"/>
      <c r="E13" s="5"/>
      <c r="F13" s="5"/>
      <c r="G13" s="5"/>
    </row>
    <row r="14" spans="1:7" ht="12.75">
      <c r="A14" s="5"/>
      <c r="B14" s="5"/>
      <c r="C14" s="5"/>
      <c r="D14" s="5"/>
      <c r="E14" s="5"/>
      <c r="F14" s="5"/>
      <c r="G14" s="5"/>
    </row>
    <row r="15" spans="1:7" ht="12.75">
      <c r="A15" s="5"/>
      <c r="B15" s="5"/>
      <c r="C15" s="5"/>
      <c r="D15" s="5"/>
      <c r="E15" s="5"/>
      <c r="F15" s="5"/>
      <c r="G15" s="5"/>
    </row>
    <row r="16" ht="12.75">
      <c r="G16" s="5" t="s">
        <v>11</v>
      </c>
    </row>
    <row r="17" spans="1:7" ht="12.75">
      <c r="A17" s="7" t="s">
        <v>1</v>
      </c>
      <c r="B17" s="1" t="s">
        <v>3</v>
      </c>
      <c r="C17" s="7" t="s">
        <v>5</v>
      </c>
      <c r="D17" s="1" t="s">
        <v>6</v>
      </c>
      <c r="E17" s="7" t="s">
        <v>7</v>
      </c>
      <c r="F17" s="1" t="s">
        <v>9</v>
      </c>
      <c r="G17" s="7"/>
    </row>
    <row r="18" spans="1:7" ht="12.75">
      <c r="A18" s="8" t="s">
        <v>2</v>
      </c>
      <c r="B18" s="2" t="s">
        <v>4</v>
      </c>
      <c r="C18" s="8"/>
      <c r="D18" s="2">
        <v>2015</v>
      </c>
      <c r="E18" s="8" t="s">
        <v>93</v>
      </c>
      <c r="F18" s="2" t="s">
        <v>10</v>
      </c>
      <c r="G18" s="8" t="s">
        <v>8</v>
      </c>
    </row>
    <row r="19" spans="1:7" ht="12.75">
      <c r="A19" s="9"/>
      <c r="B19" s="3"/>
      <c r="C19" s="9"/>
      <c r="D19" s="3"/>
      <c r="E19" s="9"/>
      <c r="F19" s="3" t="s">
        <v>93</v>
      </c>
      <c r="G19" s="9"/>
    </row>
    <row r="20" spans="1:7" ht="25.5">
      <c r="A20" s="28">
        <v>1</v>
      </c>
      <c r="B20" s="29" t="s">
        <v>12</v>
      </c>
      <c r="C20" s="14" t="s">
        <v>13</v>
      </c>
      <c r="D20" s="15">
        <f>SUM(D21:D21)</f>
        <v>17367</v>
      </c>
      <c r="E20" s="15">
        <f>SUM(E21:E21)</f>
        <v>12211.2</v>
      </c>
      <c r="F20" s="15">
        <f>SUM(F21:F21)</f>
        <v>8950</v>
      </c>
      <c r="G20" s="15">
        <f>F20/E20%</f>
        <v>73.29337002096436</v>
      </c>
    </row>
    <row r="21" spans="1:7" ht="12.75">
      <c r="A21" s="28">
        <v>2</v>
      </c>
      <c r="B21" s="30" t="s">
        <v>14</v>
      </c>
      <c r="C21" s="11" t="s">
        <v>15</v>
      </c>
      <c r="D21" s="17">
        <v>17367</v>
      </c>
      <c r="E21" s="17">
        <v>12211.2</v>
      </c>
      <c r="F21" s="17">
        <v>8950</v>
      </c>
      <c r="G21" s="22">
        <f aca="true" t="shared" si="0" ref="G21:G69">F21/E21%</f>
        <v>73.29337002096436</v>
      </c>
    </row>
    <row r="22" spans="1:7" ht="12.75">
      <c r="A22" s="28"/>
      <c r="B22" s="30" t="s">
        <v>94</v>
      </c>
      <c r="C22" s="11" t="s">
        <v>96</v>
      </c>
      <c r="D22" s="17">
        <f>D23</f>
        <v>0</v>
      </c>
      <c r="E22" s="17">
        <f>E23</f>
        <v>0</v>
      </c>
      <c r="F22" s="17">
        <f>F23</f>
        <v>3000</v>
      </c>
      <c r="G22" s="22">
        <v>0</v>
      </c>
    </row>
    <row r="23" spans="1:7" ht="25.5">
      <c r="A23" s="28"/>
      <c r="B23" s="30" t="s">
        <v>95</v>
      </c>
      <c r="C23" s="11" t="s">
        <v>97</v>
      </c>
      <c r="D23" s="17">
        <v>0</v>
      </c>
      <c r="E23" s="17">
        <v>0</v>
      </c>
      <c r="F23" s="17">
        <v>3000</v>
      </c>
      <c r="G23" s="22">
        <v>0</v>
      </c>
    </row>
    <row r="24" spans="1:7" ht="12.75">
      <c r="A24" s="28">
        <v>3</v>
      </c>
      <c r="B24" s="29" t="s">
        <v>16</v>
      </c>
      <c r="C24" s="14" t="s">
        <v>17</v>
      </c>
      <c r="D24" s="15">
        <f>D25+D27+D28+D29</f>
        <v>16874</v>
      </c>
      <c r="E24" s="15">
        <f>E25+E27+E28+E29</f>
        <v>15305</v>
      </c>
      <c r="F24" s="15">
        <f>F25+F27+F28+F29</f>
        <v>3681.75</v>
      </c>
      <c r="G24" s="15">
        <f t="shared" si="0"/>
        <v>24.05586409670042</v>
      </c>
    </row>
    <row r="25" spans="1:7" ht="25.5">
      <c r="A25" s="38"/>
      <c r="B25" s="33" t="s">
        <v>100</v>
      </c>
      <c r="C25" s="36" t="s">
        <v>101</v>
      </c>
      <c r="D25" s="22">
        <f>D26</f>
        <v>2257</v>
      </c>
      <c r="E25" s="22">
        <f>E26</f>
        <v>1039</v>
      </c>
      <c r="F25" s="22">
        <f>F26</f>
        <v>0</v>
      </c>
      <c r="G25" s="22">
        <f t="shared" si="0"/>
        <v>0</v>
      </c>
    </row>
    <row r="26" spans="1:7" ht="38.25">
      <c r="A26" s="28"/>
      <c r="B26" s="29" t="s">
        <v>102</v>
      </c>
      <c r="C26" s="14" t="s">
        <v>103</v>
      </c>
      <c r="D26" s="15">
        <v>2257</v>
      </c>
      <c r="E26" s="15">
        <v>1039</v>
      </c>
      <c r="F26" s="15">
        <v>0</v>
      </c>
      <c r="G26" s="15">
        <f t="shared" si="0"/>
        <v>0</v>
      </c>
    </row>
    <row r="27" spans="1:7" ht="38.25">
      <c r="A27" s="28">
        <v>4</v>
      </c>
      <c r="B27" s="30" t="s">
        <v>18</v>
      </c>
      <c r="C27" s="11" t="s">
        <v>19</v>
      </c>
      <c r="D27" s="17">
        <v>6791</v>
      </c>
      <c r="E27" s="17">
        <v>6440</v>
      </c>
      <c r="F27" s="17">
        <v>2631.03</v>
      </c>
      <c r="G27" s="22">
        <f t="shared" si="0"/>
        <v>40.85450310559006</v>
      </c>
    </row>
    <row r="28" spans="1:7" ht="25.5">
      <c r="A28" s="28">
        <v>5</v>
      </c>
      <c r="B28" s="30" t="s">
        <v>89</v>
      </c>
      <c r="C28" s="11" t="s">
        <v>90</v>
      </c>
      <c r="D28" s="17">
        <v>0</v>
      </c>
      <c r="E28" s="17">
        <v>0</v>
      </c>
      <c r="F28" s="17">
        <v>3.24</v>
      </c>
      <c r="G28" s="22">
        <v>0</v>
      </c>
    </row>
    <row r="29" spans="1:7" ht="12.75">
      <c r="A29" s="28"/>
      <c r="B29" s="33" t="s">
        <v>98</v>
      </c>
      <c r="C29" s="36" t="s">
        <v>99</v>
      </c>
      <c r="D29" s="17">
        <v>7826</v>
      </c>
      <c r="E29" s="17">
        <v>7826</v>
      </c>
      <c r="F29" s="17">
        <v>1047.48</v>
      </c>
      <c r="G29" s="22">
        <f t="shared" si="0"/>
        <v>13.384615384615383</v>
      </c>
    </row>
    <row r="30" spans="1:7" ht="24.75" customHeight="1">
      <c r="A30" s="28">
        <v>6</v>
      </c>
      <c r="B30" s="29" t="s">
        <v>20</v>
      </c>
      <c r="C30" s="14" t="s">
        <v>21</v>
      </c>
      <c r="D30" s="15">
        <f>D31+D32</f>
        <v>22801</v>
      </c>
      <c r="E30" s="15">
        <f>E31+E32</f>
        <v>22625</v>
      </c>
      <c r="F30" s="15">
        <f>F31+F32</f>
        <v>7252.18</v>
      </c>
      <c r="G30" s="15">
        <f t="shared" si="0"/>
        <v>32.053834254143645</v>
      </c>
    </row>
    <row r="31" spans="1:7" ht="12.75">
      <c r="A31" s="28">
        <v>7</v>
      </c>
      <c r="B31" s="30" t="s">
        <v>22</v>
      </c>
      <c r="C31" s="11" t="s">
        <v>23</v>
      </c>
      <c r="D31" s="17">
        <v>22790</v>
      </c>
      <c r="E31" s="17">
        <v>22614</v>
      </c>
      <c r="F31" s="17">
        <v>7118.16</v>
      </c>
      <c r="G31" s="22">
        <f t="shared" si="0"/>
        <v>31.476784292915895</v>
      </c>
    </row>
    <row r="32" spans="1:7" ht="12.75">
      <c r="A32" s="28">
        <v>8</v>
      </c>
      <c r="B32" s="30">
        <v>450202</v>
      </c>
      <c r="C32" s="11" t="s">
        <v>24</v>
      </c>
      <c r="D32" s="17">
        <v>11</v>
      </c>
      <c r="E32" s="17">
        <v>11</v>
      </c>
      <c r="F32" s="17">
        <v>134.02</v>
      </c>
      <c r="G32" s="22">
        <f t="shared" si="0"/>
        <v>1218.3636363636365</v>
      </c>
    </row>
    <row r="33" spans="1:7" ht="12.75">
      <c r="A33" s="28">
        <v>9</v>
      </c>
      <c r="B33" s="30"/>
      <c r="C33" s="12" t="s">
        <v>25</v>
      </c>
      <c r="D33" s="18">
        <f>D20+D22+D24+D30</f>
        <v>57042</v>
      </c>
      <c r="E33" s="18">
        <f>E20+E22+E24+E30</f>
        <v>50141.2</v>
      </c>
      <c r="F33" s="18">
        <f>F20+F22+F24+F30</f>
        <v>22883.93</v>
      </c>
      <c r="G33" s="18">
        <f t="shared" si="0"/>
        <v>45.638975533094545</v>
      </c>
    </row>
    <row r="34" spans="1:7" ht="12.75">
      <c r="A34" s="28">
        <v>10</v>
      </c>
      <c r="B34" s="30"/>
      <c r="C34" s="12" t="s">
        <v>26</v>
      </c>
      <c r="D34" s="19">
        <f>D35+D37+D42+D44+D46+D49+D51+D54+D57+D59+D63+D65+D68</f>
        <v>97042</v>
      </c>
      <c r="E34" s="19">
        <f>E35+E37+E42+E44+E46+E49+E51+E54+E57+E59+E63+E65+E68</f>
        <v>75671</v>
      </c>
      <c r="F34" s="19">
        <f>F35+F37+F42+F44+F46+F49+F51+F54+F57+F59+F63+F65+F68</f>
        <v>18611.93</v>
      </c>
      <c r="G34" s="35">
        <f t="shared" si="0"/>
        <v>24.595855743944178</v>
      </c>
    </row>
    <row r="35" spans="1:7" ht="12.75">
      <c r="A35" s="28">
        <v>11</v>
      </c>
      <c r="B35" s="29" t="s">
        <v>27</v>
      </c>
      <c r="C35" s="14" t="s">
        <v>28</v>
      </c>
      <c r="D35" s="15">
        <f>SUM(D36:D36)</f>
        <v>1225</v>
      </c>
      <c r="E35" s="15">
        <f>SUM(E36:E36)</f>
        <v>825</v>
      </c>
      <c r="F35" s="15">
        <f>SUM(F36:F36)</f>
        <v>7.93</v>
      </c>
      <c r="G35" s="15">
        <f t="shared" si="0"/>
        <v>0.9612121212121212</v>
      </c>
    </row>
    <row r="36" spans="1:7" ht="12.75">
      <c r="A36" s="28">
        <v>12</v>
      </c>
      <c r="B36" s="30" t="s">
        <v>29</v>
      </c>
      <c r="C36" s="11" t="s">
        <v>30</v>
      </c>
      <c r="D36" s="17">
        <v>1225</v>
      </c>
      <c r="E36" s="17">
        <v>825</v>
      </c>
      <c r="F36" s="17">
        <v>7.93</v>
      </c>
      <c r="G36" s="22">
        <f t="shared" si="0"/>
        <v>0.9612121212121212</v>
      </c>
    </row>
    <row r="37" spans="1:7" ht="12.75">
      <c r="A37" s="28">
        <v>13</v>
      </c>
      <c r="B37" s="31" t="s">
        <v>31</v>
      </c>
      <c r="C37" s="13" t="s">
        <v>32</v>
      </c>
      <c r="D37" s="15">
        <f>SUM(D38:D41)</f>
        <v>45995</v>
      </c>
      <c r="E37" s="15">
        <f>SUM(E38:E41)</f>
        <v>31390</v>
      </c>
      <c r="F37" s="15">
        <f>SUM(F38:F41)</f>
        <v>11852.25</v>
      </c>
      <c r="G37" s="15">
        <f t="shared" si="0"/>
        <v>37.75804396304556</v>
      </c>
    </row>
    <row r="38" spans="1:7" ht="12.75">
      <c r="A38" s="28">
        <v>14</v>
      </c>
      <c r="B38" s="31" t="s">
        <v>69</v>
      </c>
      <c r="C38" s="10" t="s">
        <v>34</v>
      </c>
      <c r="D38" s="15">
        <v>72</v>
      </c>
      <c r="E38" s="15">
        <v>72</v>
      </c>
      <c r="F38" s="15">
        <v>20</v>
      </c>
      <c r="G38" s="15">
        <f t="shared" si="0"/>
        <v>27.77777777777778</v>
      </c>
    </row>
    <row r="39" spans="1:7" ht="12.75">
      <c r="A39" s="28">
        <v>15</v>
      </c>
      <c r="B39" s="32" t="s">
        <v>72</v>
      </c>
      <c r="C39" s="10" t="s">
        <v>73</v>
      </c>
      <c r="D39" s="15">
        <v>9815</v>
      </c>
      <c r="E39" s="15">
        <v>8520</v>
      </c>
      <c r="F39" s="15">
        <v>2429.63</v>
      </c>
      <c r="G39" s="22">
        <f t="shared" si="0"/>
        <v>28.516784037558686</v>
      </c>
    </row>
    <row r="40" spans="1:7" ht="12.75">
      <c r="A40" s="28">
        <v>16</v>
      </c>
      <c r="B40" s="32" t="s">
        <v>33</v>
      </c>
      <c r="C40" s="10" t="s">
        <v>35</v>
      </c>
      <c r="D40" s="17">
        <v>28503</v>
      </c>
      <c r="E40" s="17">
        <v>22798</v>
      </c>
      <c r="F40" s="17">
        <v>9402.62</v>
      </c>
      <c r="G40" s="15">
        <f>F40/E40%</f>
        <v>41.243179226247925</v>
      </c>
    </row>
    <row r="41" spans="1:7" ht="12.75">
      <c r="A41" s="28">
        <v>17</v>
      </c>
      <c r="B41" s="32" t="s">
        <v>84</v>
      </c>
      <c r="C41" s="11" t="s">
        <v>85</v>
      </c>
      <c r="D41" s="17">
        <v>7605</v>
      </c>
      <c r="E41" s="17">
        <v>0</v>
      </c>
      <c r="F41" s="17">
        <v>0</v>
      </c>
      <c r="G41" s="15">
        <v>0</v>
      </c>
    </row>
    <row r="42" spans="1:7" ht="12.75">
      <c r="A42" s="28">
        <v>18</v>
      </c>
      <c r="B42" s="31" t="s">
        <v>36</v>
      </c>
      <c r="C42" s="13" t="s">
        <v>38</v>
      </c>
      <c r="D42" s="15">
        <f>SUM(D43:D43)</f>
        <v>40</v>
      </c>
      <c r="E42" s="15">
        <f>SUM(E43:E43)</f>
        <v>40</v>
      </c>
      <c r="F42" s="15">
        <f>SUM(F43:F43)</f>
        <v>0</v>
      </c>
      <c r="G42" s="15">
        <f>F42/E42%</f>
        <v>0</v>
      </c>
    </row>
    <row r="43" spans="1:7" ht="12.75">
      <c r="A43" s="28">
        <v>19</v>
      </c>
      <c r="B43" s="32" t="s">
        <v>37</v>
      </c>
      <c r="C43" s="11" t="s">
        <v>30</v>
      </c>
      <c r="D43" s="17">
        <v>40</v>
      </c>
      <c r="E43" s="17">
        <v>40</v>
      </c>
      <c r="F43" s="17">
        <v>0</v>
      </c>
      <c r="G43" s="15">
        <f>F43/E43%</f>
        <v>0</v>
      </c>
    </row>
    <row r="44" spans="1:7" ht="12.75">
      <c r="A44" s="28">
        <v>20</v>
      </c>
      <c r="B44" s="31" t="s">
        <v>77</v>
      </c>
      <c r="C44" s="13" t="s">
        <v>79</v>
      </c>
      <c r="D44" s="15">
        <f>D45</f>
        <v>350</v>
      </c>
      <c r="E44" s="15">
        <f>E45</f>
        <v>264</v>
      </c>
      <c r="F44" s="15">
        <f>F45</f>
        <v>30.28</v>
      </c>
      <c r="G44" s="15">
        <f t="shared" si="0"/>
        <v>11.469696969696969</v>
      </c>
    </row>
    <row r="45" spans="1:7" ht="12.75">
      <c r="A45" s="28">
        <v>21</v>
      </c>
      <c r="B45" s="32" t="s">
        <v>78</v>
      </c>
      <c r="C45" s="11" t="s">
        <v>30</v>
      </c>
      <c r="D45" s="17">
        <v>350</v>
      </c>
      <c r="E45" s="17">
        <v>264</v>
      </c>
      <c r="F45" s="17">
        <v>30.28</v>
      </c>
      <c r="G45" s="15">
        <f t="shared" si="0"/>
        <v>11.469696969696969</v>
      </c>
    </row>
    <row r="46" spans="1:7" ht="12.75">
      <c r="A46" s="28">
        <v>22</v>
      </c>
      <c r="B46" s="31" t="s">
        <v>39</v>
      </c>
      <c r="C46" s="13" t="s">
        <v>41</v>
      </c>
      <c r="D46" s="15">
        <f>SUM(D47:D48)</f>
        <v>132</v>
      </c>
      <c r="E46" s="15">
        <f>SUM(E47:E48)</f>
        <v>132</v>
      </c>
      <c r="F46" s="15">
        <f>SUM(F47:F48)</f>
        <v>36.68</v>
      </c>
      <c r="G46" s="15">
        <f t="shared" si="0"/>
        <v>27.787878787878785</v>
      </c>
    </row>
    <row r="47" spans="1:7" ht="12.75">
      <c r="A47" s="28">
        <v>23</v>
      </c>
      <c r="B47" s="32" t="s">
        <v>40</v>
      </c>
      <c r="C47" s="10" t="s">
        <v>35</v>
      </c>
      <c r="D47" s="17">
        <v>68</v>
      </c>
      <c r="E47" s="17">
        <v>68</v>
      </c>
      <c r="F47" s="17">
        <v>36.68</v>
      </c>
      <c r="G47" s="15">
        <f t="shared" si="0"/>
        <v>53.94117647058823</v>
      </c>
    </row>
    <row r="48" spans="1:7" ht="12.75">
      <c r="A48" s="28">
        <v>24</v>
      </c>
      <c r="B48" s="32" t="s">
        <v>70</v>
      </c>
      <c r="C48" s="11" t="s">
        <v>30</v>
      </c>
      <c r="D48" s="17">
        <v>64</v>
      </c>
      <c r="E48" s="17">
        <v>64</v>
      </c>
      <c r="F48" s="17">
        <v>0</v>
      </c>
      <c r="G48" s="15">
        <f t="shared" si="0"/>
        <v>0</v>
      </c>
    </row>
    <row r="49" spans="1:7" ht="12.75">
      <c r="A49" s="28">
        <v>25</v>
      </c>
      <c r="B49" s="31" t="s">
        <v>42</v>
      </c>
      <c r="C49" s="13" t="s">
        <v>44</v>
      </c>
      <c r="D49" s="15">
        <f>D50</f>
        <v>14648</v>
      </c>
      <c r="E49" s="15">
        <f>E50</f>
        <v>12039</v>
      </c>
      <c r="F49" s="20">
        <f>F50</f>
        <v>2613.92</v>
      </c>
      <c r="G49" s="15">
        <f t="shared" si="0"/>
        <v>21.712102334080903</v>
      </c>
    </row>
    <row r="50" spans="1:7" ht="12.75">
      <c r="A50" s="28">
        <v>26</v>
      </c>
      <c r="B50" s="32" t="s">
        <v>43</v>
      </c>
      <c r="C50" s="10" t="s">
        <v>34</v>
      </c>
      <c r="D50" s="17">
        <v>14648</v>
      </c>
      <c r="E50" s="17">
        <v>12039</v>
      </c>
      <c r="F50" s="21">
        <v>2613.92</v>
      </c>
      <c r="G50" s="15">
        <f t="shared" si="0"/>
        <v>21.712102334080903</v>
      </c>
    </row>
    <row r="51" spans="1:7" ht="12.75">
      <c r="A51" s="28">
        <v>27</v>
      </c>
      <c r="B51" s="31" t="s">
        <v>45</v>
      </c>
      <c r="C51" s="13" t="s">
        <v>46</v>
      </c>
      <c r="D51" s="15">
        <f>SUM(D52:D53)</f>
        <v>4119</v>
      </c>
      <c r="E51" s="15">
        <f>SUM(E52:E53)</f>
        <v>4015</v>
      </c>
      <c r="F51" s="15">
        <f>SUM(F52:F53)</f>
        <v>1326.96</v>
      </c>
      <c r="G51" s="15">
        <f t="shared" si="0"/>
        <v>33.050062266500625</v>
      </c>
    </row>
    <row r="52" spans="1:7" ht="12.75">
      <c r="A52" s="28">
        <v>28</v>
      </c>
      <c r="B52" s="31" t="s">
        <v>71</v>
      </c>
      <c r="C52" s="10" t="s">
        <v>34</v>
      </c>
      <c r="D52" s="15">
        <v>1115</v>
      </c>
      <c r="E52" s="15">
        <v>1115</v>
      </c>
      <c r="F52" s="15">
        <v>916</v>
      </c>
      <c r="G52" s="22">
        <f t="shared" si="0"/>
        <v>82.152466367713</v>
      </c>
    </row>
    <row r="53" spans="1:7" ht="12.75">
      <c r="A53" s="28">
        <v>29</v>
      </c>
      <c r="B53" s="30">
        <v>670271</v>
      </c>
      <c r="C53" s="11" t="s">
        <v>30</v>
      </c>
      <c r="D53" s="17">
        <v>3004</v>
      </c>
      <c r="E53" s="17">
        <v>2900</v>
      </c>
      <c r="F53" s="17">
        <v>410.96</v>
      </c>
      <c r="G53" s="22">
        <f t="shared" si="0"/>
        <v>14.17103448275862</v>
      </c>
    </row>
    <row r="54" spans="1:7" ht="12.75">
      <c r="A54" s="28">
        <v>30</v>
      </c>
      <c r="B54" s="29" t="s">
        <v>47</v>
      </c>
      <c r="C54" s="14" t="s">
        <v>49</v>
      </c>
      <c r="D54" s="15">
        <f>SUM(D55:D56)</f>
        <v>2131</v>
      </c>
      <c r="E54" s="15">
        <f>SUM(E55:E56)</f>
        <v>1660</v>
      </c>
      <c r="F54" s="15">
        <f>SUM(F55:F56)</f>
        <v>1066.03</v>
      </c>
      <c r="G54" s="15">
        <f t="shared" si="0"/>
        <v>64.21867469879517</v>
      </c>
    </row>
    <row r="55" spans="1:7" ht="12.75">
      <c r="A55" s="28">
        <v>31</v>
      </c>
      <c r="B55" s="33" t="s">
        <v>74</v>
      </c>
      <c r="C55" s="10" t="s">
        <v>35</v>
      </c>
      <c r="D55" s="22">
        <v>744</v>
      </c>
      <c r="E55" s="22">
        <v>595</v>
      </c>
      <c r="F55" s="22">
        <v>474.93</v>
      </c>
      <c r="G55" s="15">
        <f>F55/E55%</f>
        <v>79.82016806722689</v>
      </c>
    </row>
    <row r="56" spans="1:7" ht="12.75">
      <c r="A56" s="28">
        <v>32</v>
      </c>
      <c r="B56" s="30" t="s">
        <v>48</v>
      </c>
      <c r="C56" s="11" t="s">
        <v>30</v>
      </c>
      <c r="D56" s="17">
        <v>1387</v>
      </c>
      <c r="E56" s="17">
        <v>1065</v>
      </c>
      <c r="F56" s="17">
        <v>591.1</v>
      </c>
      <c r="G56" s="15">
        <f t="shared" si="0"/>
        <v>55.502347417840376</v>
      </c>
    </row>
    <row r="57" spans="1:7" ht="12.75">
      <c r="A57" s="28">
        <v>33</v>
      </c>
      <c r="B57" s="29" t="s">
        <v>50</v>
      </c>
      <c r="C57" s="14" t="s">
        <v>52</v>
      </c>
      <c r="D57" s="15">
        <f>SUM(D58:D58)</f>
        <v>2450</v>
      </c>
      <c r="E57" s="15">
        <f>SUM(E58:E58)</f>
        <v>1900</v>
      </c>
      <c r="F57" s="15">
        <f>SUM(F58:F58)</f>
        <v>0</v>
      </c>
      <c r="G57" s="15">
        <f t="shared" si="0"/>
        <v>0</v>
      </c>
    </row>
    <row r="58" spans="1:7" ht="12.75">
      <c r="A58" s="28">
        <v>34</v>
      </c>
      <c r="B58" s="30" t="s">
        <v>51</v>
      </c>
      <c r="C58" s="11" t="s">
        <v>30</v>
      </c>
      <c r="D58" s="17">
        <v>2450</v>
      </c>
      <c r="E58" s="17">
        <v>1900</v>
      </c>
      <c r="F58" s="17">
        <v>0</v>
      </c>
      <c r="G58" s="22">
        <f t="shared" si="0"/>
        <v>0</v>
      </c>
    </row>
    <row r="59" spans="1:7" ht="12.75">
      <c r="A59" s="28">
        <v>35</v>
      </c>
      <c r="B59" s="29" t="s">
        <v>53</v>
      </c>
      <c r="C59" s="14" t="s">
        <v>56</v>
      </c>
      <c r="D59" s="15">
        <f>SUM(D60:D62)</f>
        <v>4319</v>
      </c>
      <c r="E59" s="15">
        <f>SUM(E60:E62)</f>
        <v>2737</v>
      </c>
      <c r="F59" s="15">
        <f>SUM(F60:F62)</f>
        <v>203.54</v>
      </c>
      <c r="G59" s="15">
        <f t="shared" si="0"/>
        <v>7.436609426379246</v>
      </c>
    </row>
    <row r="60" spans="1:7" ht="12.75">
      <c r="A60" s="28">
        <v>36</v>
      </c>
      <c r="B60" s="30" t="s">
        <v>54</v>
      </c>
      <c r="C60" s="10" t="s">
        <v>35</v>
      </c>
      <c r="D60" s="17">
        <v>3000</v>
      </c>
      <c r="E60" s="17">
        <v>2673</v>
      </c>
      <c r="F60" s="17">
        <v>203.54</v>
      </c>
      <c r="G60" s="22">
        <f t="shared" si="0"/>
        <v>7.614665170220725</v>
      </c>
    </row>
    <row r="61" spans="1:7" ht="12.75">
      <c r="A61" s="28">
        <v>37</v>
      </c>
      <c r="B61" s="30" t="s">
        <v>55</v>
      </c>
      <c r="C61" s="11" t="s">
        <v>30</v>
      </c>
      <c r="D61" s="17">
        <v>64</v>
      </c>
      <c r="E61" s="17">
        <v>64</v>
      </c>
      <c r="F61" s="17">
        <v>0</v>
      </c>
      <c r="G61" s="22">
        <f t="shared" si="0"/>
        <v>0</v>
      </c>
    </row>
    <row r="62" spans="1:7" ht="12.75">
      <c r="A62" s="28">
        <v>38</v>
      </c>
      <c r="B62" s="30" t="s">
        <v>75</v>
      </c>
      <c r="C62" s="10" t="s">
        <v>76</v>
      </c>
      <c r="D62" s="17">
        <v>1255</v>
      </c>
      <c r="E62" s="17">
        <v>0</v>
      </c>
      <c r="F62" s="17">
        <v>0</v>
      </c>
      <c r="G62" s="22">
        <v>0</v>
      </c>
    </row>
    <row r="63" spans="1:7" ht="12.75">
      <c r="A63" s="28">
        <v>39</v>
      </c>
      <c r="B63" s="31" t="s">
        <v>86</v>
      </c>
      <c r="C63" s="13" t="s">
        <v>88</v>
      </c>
      <c r="D63" s="15">
        <f>SUM(D64:D64)</f>
        <v>10</v>
      </c>
      <c r="E63" s="15">
        <f>SUM(E64:E64)</f>
        <v>10</v>
      </c>
      <c r="F63" s="15">
        <f>SUM(F64:F64)</f>
        <v>0</v>
      </c>
      <c r="G63" s="15">
        <f t="shared" si="0"/>
        <v>0</v>
      </c>
    </row>
    <row r="64" spans="1:7" ht="12.75">
      <c r="A64" s="28">
        <v>40</v>
      </c>
      <c r="B64" s="32" t="s">
        <v>87</v>
      </c>
      <c r="C64" s="11" t="s">
        <v>30</v>
      </c>
      <c r="D64" s="17">
        <v>10</v>
      </c>
      <c r="E64" s="17">
        <v>10</v>
      </c>
      <c r="F64" s="17">
        <v>0</v>
      </c>
      <c r="G64" s="22">
        <f t="shared" si="0"/>
        <v>0</v>
      </c>
    </row>
    <row r="65" spans="1:7" ht="12.75">
      <c r="A65" s="28">
        <v>41</v>
      </c>
      <c r="B65" s="29" t="s">
        <v>57</v>
      </c>
      <c r="C65" s="14" t="s">
        <v>59</v>
      </c>
      <c r="D65" s="15">
        <f>D66+D67</f>
        <v>21300</v>
      </c>
      <c r="E65" s="15">
        <f>E66+E67</f>
        <v>20350</v>
      </c>
      <c r="F65" s="15">
        <f>F66+F67</f>
        <v>1165.34</v>
      </c>
      <c r="G65" s="15">
        <f t="shared" si="0"/>
        <v>5.726486486486486</v>
      </c>
    </row>
    <row r="66" spans="1:7" ht="12.75">
      <c r="A66" s="28">
        <v>42</v>
      </c>
      <c r="B66" s="33" t="s">
        <v>83</v>
      </c>
      <c r="C66" s="27" t="s">
        <v>73</v>
      </c>
      <c r="D66" s="22">
        <v>9364</v>
      </c>
      <c r="E66" s="22">
        <v>9364</v>
      </c>
      <c r="F66" s="22">
        <v>0</v>
      </c>
      <c r="G66" s="22">
        <f>F66/E66%</f>
        <v>0</v>
      </c>
    </row>
    <row r="67" spans="1:7" ht="12.75">
      <c r="A67" s="28">
        <v>43</v>
      </c>
      <c r="B67" s="30" t="s">
        <v>58</v>
      </c>
      <c r="C67" s="11" t="s">
        <v>30</v>
      </c>
      <c r="D67" s="17">
        <v>11936</v>
      </c>
      <c r="E67" s="17">
        <v>10986</v>
      </c>
      <c r="F67" s="17">
        <v>1165.34</v>
      </c>
      <c r="G67" s="22">
        <f t="shared" si="0"/>
        <v>10.607500455124704</v>
      </c>
    </row>
    <row r="68" spans="1:7" ht="12.75">
      <c r="A68" s="28">
        <v>44</v>
      </c>
      <c r="B68" s="29" t="s">
        <v>80</v>
      </c>
      <c r="C68" s="14" t="s">
        <v>82</v>
      </c>
      <c r="D68" s="15">
        <f>D69</f>
        <v>323</v>
      </c>
      <c r="E68" s="15">
        <v>309</v>
      </c>
      <c r="F68" s="15">
        <f>F69</f>
        <v>309</v>
      </c>
      <c r="G68" s="15">
        <f t="shared" si="0"/>
        <v>100</v>
      </c>
    </row>
    <row r="69" spans="1:7" ht="12.75">
      <c r="A69" s="28">
        <v>45</v>
      </c>
      <c r="B69" s="33" t="s">
        <v>81</v>
      </c>
      <c r="C69" s="10" t="s">
        <v>34</v>
      </c>
      <c r="D69" s="17">
        <v>323</v>
      </c>
      <c r="E69" s="17">
        <v>122</v>
      </c>
      <c r="F69" s="17">
        <v>309</v>
      </c>
      <c r="G69" s="22">
        <f t="shared" si="0"/>
        <v>253.27868852459017</v>
      </c>
    </row>
    <row r="70" spans="1:7" ht="12.75">
      <c r="A70" s="28">
        <v>46</v>
      </c>
      <c r="B70" s="34"/>
      <c r="C70" s="12" t="s">
        <v>60</v>
      </c>
      <c r="D70" s="18">
        <f>D33-D34</f>
        <v>-40000</v>
      </c>
      <c r="E70" s="18">
        <f>E33-E34</f>
        <v>-25529.800000000003</v>
      </c>
      <c r="F70" s="18">
        <f>F33-F34</f>
        <v>4272</v>
      </c>
      <c r="G70" s="15"/>
    </row>
    <row r="71" spans="1:7" ht="12.75">
      <c r="A71" s="23"/>
      <c r="B71" s="24"/>
      <c r="C71" s="24"/>
      <c r="D71" s="25"/>
      <c r="E71" s="25"/>
      <c r="F71" s="25"/>
      <c r="G71" s="26"/>
    </row>
    <row r="72" spans="1:7" ht="12.75">
      <c r="A72" s="23"/>
      <c r="B72" s="24"/>
      <c r="C72" s="24"/>
      <c r="D72" s="25"/>
      <c r="E72" s="25"/>
      <c r="F72" s="25"/>
      <c r="G72" s="26"/>
    </row>
    <row r="73" spans="1:7" ht="12.75">
      <c r="A73" s="23"/>
      <c r="B73" s="24"/>
      <c r="C73" s="24"/>
      <c r="D73" s="25"/>
      <c r="E73" s="25"/>
      <c r="F73" s="25"/>
      <c r="G73" s="26"/>
    </row>
    <row r="74" spans="1:7" ht="12.75">
      <c r="A74" s="23"/>
      <c r="B74" s="24"/>
      <c r="C74" s="24"/>
      <c r="D74" s="25"/>
      <c r="E74" s="25"/>
      <c r="F74" s="25"/>
      <c r="G74" s="26"/>
    </row>
    <row r="75" spans="1:7" ht="12.75">
      <c r="A75" s="23"/>
      <c r="B75" s="24"/>
      <c r="C75" s="24"/>
      <c r="D75" s="25"/>
      <c r="E75" s="25"/>
      <c r="F75" s="25"/>
      <c r="G75" s="26"/>
    </row>
    <row r="76" spans="1:7" ht="12.75">
      <c r="A76" s="23"/>
      <c r="B76" s="24"/>
      <c r="C76" s="24"/>
      <c r="D76" s="25"/>
      <c r="E76" s="25"/>
      <c r="F76" s="25"/>
      <c r="G76" s="26"/>
    </row>
    <row r="77" spans="1:7" ht="12.75">
      <c r="A77" s="23"/>
      <c r="B77" s="24"/>
      <c r="C77" s="24"/>
      <c r="D77" s="25"/>
      <c r="E77" s="25"/>
      <c r="F77" s="25"/>
      <c r="G77" s="26"/>
    </row>
    <row r="78" spans="1:7" ht="12.75">
      <c r="A78" s="23"/>
      <c r="B78" s="24"/>
      <c r="C78" s="24"/>
      <c r="D78" s="25"/>
      <c r="E78" s="25"/>
      <c r="F78" s="25"/>
      <c r="G78" s="26"/>
    </row>
    <row r="79" spans="1:7" ht="12.75">
      <c r="A79" s="23"/>
      <c r="B79" s="24"/>
      <c r="C79" s="24"/>
      <c r="D79" s="25"/>
      <c r="E79" s="25"/>
      <c r="F79" s="25"/>
      <c r="G79" s="26"/>
    </row>
    <row r="80" spans="1:7" ht="12.75">
      <c r="A80" s="23"/>
      <c r="B80" s="24"/>
      <c r="C80" s="24"/>
      <c r="D80" s="25"/>
      <c r="E80" s="25"/>
      <c r="F80" s="25"/>
      <c r="G80" s="26"/>
    </row>
    <row r="81" spans="1:7" ht="12.75">
      <c r="A81" s="23"/>
      <c r="B81" s="24"/>
      <c r="C81" s="24"/>
      <c r="D81" s="25"/>
      <c r="E81" s="25"/>
      <c r="F81" s="25"/>
      <c r="G81" s="26"/>
    </row>
    <row r="82" spans="1:7" ht="12.75">
      <c r="A82" s="23"/>
      <c r="B82" s="24"/>
      <c r="C82" s="24"/>
      <c r="D82" s="25"/>
      <c r="E82" s="25"/>
      <c r="F82" s="25"/>
      <c r="G82" s="26"/>
    </row>
    <row r="83" spans="1:7" ht="12.75">
      <c r="A83" s="23"/>
      <c r="B83" s="24"/>
      <c r="C83" s="24"/>
      <c r="D83" s="25"/>
      <c r="E83" s="25"/>
      <c r="F83" s="25"/>
      <c r="G83" s="26"/>
    </row>
    <row r="84" spans="1:7" ht="12.75">
      <c r="A84" s="23"/>
      <c r="B84" s="24"/>
      <c r="C84" s="24"/>
      <c r="D84" s="25"/>
      <c r="E84" s="25"/>
      <c r="F84" s="25"/>
      <c r="G84" s="26"/>
    </row>
    <row r="85" spans="1:7" ht="12.75">
      <c r="A85" s="23"/>
      <c r="B85" s="24"/>
      <c r="C85" s="24"/>
      <c r="D85" s="25"/>
      <c r="E85" s="25"/>
      <c r="F85" s="25"/>
      <c r="G85" s="26"/>
    </row>
    <row r="86" spans="2:3" ht="12.75">
      <c r="B86" s="6"/>
      <c r="C86" s="6"/>
    </row>
    <row r="87" spans="1:7" ht="12.75">
      <c r="A87" s="37" t="s">
        <v>62</v>
      </c>
      <c r="B87" s="37"/>
      <c r="C87" s="37"/>
      <c r="D87" s="4"/>
      <c r="E87" s="4"/>
      <c r="F87" s="4"/>
      <c r="G87" s="4"/>
    </row>
    <row r="88" spans="1:7" ht="12.75">
      <c r="A88" s="37" t="s">
        <v>63</v>
      </c>
      <c r="B88" s="37"/>
      <c r="C88" s="37"/>
      <c r="D88" s="4"/>
      <c r="E88" s="4"/>
      <c r="F88" s="4"/>
      <c r="G88" s="4"/>
    </row>
    <row r="89" spans="1:7" ht="12.75">
      <c r="A89" s="4"/>
      <c r="B89" s="4"/>
      <c r="C89" s="4"/>
      <c r="D89" s="37" t="s">
        <v>64</v>
      </c>
      <c r="E89" s="37"/>
      <c r="F89" s="37"/>
      <c r="G89" s="37"/>
    </row>
    <row r="90" spans="1:7" ht="12.75">
      <c r="A90" s="4"/>
      <c r="B90" s="4"/>
      <c r="C90" s="4"/>
      <c r="D90" s="37" t="s">
        <v>65</v>
      </c>
      <c r="E90" s="37"/>
      <c r="F90" s="37"/>
      <c r="G90" s="37"/>
    </row>
    <row r="91" spans="1:7" ht="12.75">
      <c r="A91" s="4"/>
      <c r="B91" s="4"/>
      <c r="C91" s="4"/>
      <c r="D91" s="37" t="s">
        <v>68</v>
      </c>
      <c r="E91" s="37"/>
      <c r="F91" s="37"/>
      <c r="G91" s="37"/>
    </row>
    <row r="117" ht="12.75">
      <c r="A117" s="16"/>
    </row>
  </sheetData>
  <sheetProtection/>
  <mergeCells count="10">
    <mergeCell ref="D3:G3"/>
    <mergeCell ref="D4:G4"/>
    <mergeCell ref="A11:G11"/>
    <mergeCell ref="A87:C87"/>
    <mergeCell ref="D91:G91"/>
    <mergeCell ref="A88:C88"/>
    <mergeCell ref="D89:G89"/>
    <mergeCell ref="D90:G90"/>
    <mergeCell ref="A10:G10"/>
    <mergeCell ref="A12:G12"/>
  </mergeCells>
  <printOptions/>
  <pageMargins left="0" right="0" top="0.75" bottom="1" header="0.5" footer="0.5"/>
  <pageSetup horizontalDpi="600" verticalDpi="600" orientation="portrait" paperSize="9" r:id="rId1"/>
  <headerFooter alignWithMargins="0">
    <oddFooter>&amp;LGA
F-PO-09-02, ed.II, rev.0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Bacau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adriana.gherasim</dc:creator>
  <cp:keywords/>
  <dc:description/>
  <cp:lastModifiedBy>Adriana Gherasim</cp:lastModifiedBy>
  <cp:lastPrinted>2015-10-05T06:24:13Z</cp:lastPrinted>
  <dcterms:created xsi:type="dcterms:W3CDTF">2011-04-07T08:15:52Z</dcterms:created>
  <dcterms:modified xsi:type="dcterms:W3CDTF">2015-10-05T06:24:37Z</dcterms:modified>
  <cp:category/>
  <cp:version/>
  <cp:contentType/>
  <cp:contentStatus/>
</cp:coreProperties>
</file>